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\3ER TRIM INF FINANC JAPAC\"/>
    </mc:Choice>
  </mc:AlternateContent>
  <xr:revisionPtr revIDLastSave="0" documentId="13_ncr:1_{79598AE9-346B-45CB-9B25-821951D0034D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12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C23" i="6"/>
  <c r="C13" i="6"/>
  <c r="C5" i="6"/>
  <c r="H65" i="6" l="1"/>
  <c r="E69" i="6"/>
  <c r="H69" i="6" s="1"/>
  <c r="E53" i="6"/>
  <c r="H53" i="6" s="1"/>
  <c r="E43" i="6"/>
  <c r="H43" i="6" s="1"/>
  <c r="E33" i="6"/>
  <c r="H33" i="6" s="1"/>
  <c r="E23" i="6"/>
  <c r="H23" i="6" s="1"/>
  <c r="F77" i="6"/>
  <c r="E13" i="6"/>
  <c r="H13" i="6" s="1"/>
  <c r="G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<sst xmlns="http://schemas.openxmlformats.org/spreadsheetml/2006/main" count="85" uniqueCount="85">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</sst>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5</xdr:col>
      <xdr:colOff>1044331</xdr:colOff>
      <xdr:row>84</xdr:row>
      <xdr:rowOff>83038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333375" y="11801475"/>
          <a:ext cx="7864231" cy="940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4.9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10535545.43</v>
      </c>
      <c r="D5" s="9">
        <f>SUM(D6:D12)</f>
        <v>45600</v>
      </c>
      <c r="E5" s="9">
        <f>C5+D5</f>
        <v>10581145.43</v>
      </c>
      <c r="F5" s="9">
        <f>SUM(F6:F12)</f>
        <v>5785972.9500000002</v>
      </c>
      <c r="G5" s="9">
        <f>SUM(G6:G12)</f>
        <v>5785972.9500000002</v>
      </c>
      <c r="H5" s="9">
        <f>E5-F5</f>
        <v>4795172.4799999995</v>
      </c>
    </row>
    <row r="6" spans="1:8" x14ac:dyDescent="0.2">
      <c r="A6" s="14">
        <v>1100</v>
      </c>
      <c r="B6" s="6" t="s">
        <v>25</v>
      </c>
      <c r="C6" s="10">
        <v>3296696.05</v>
      </c>
      <c r="D6" s="10">
        <v>-83002</v>
      </c>
      <c r="E6" s="10">
        <f t="shared" ref="E6:E69" si="0">C6+D6</f>
        <v>3213694.05</v>
      </c>
      <c r="F6" s="10">
        <v>1769196.01</v>
      </c>
      <c r="G6" s="10">
        <v>1769196.01</v>
      </c>
      <c r="H6" s="10">
        <f t="shared" ref="H6:H69" si="1">E6-F6</f>
        <v>1444498.0399999998</v>
      </c>
    </row>
    <row r="7" spans="1:8" x14ac:dyDescent="0.2">
      <c r="A7" s="14">
        <v>1200</v>
      </c>
      <c r="B7" s="6" t="s">
        <v>26</v>
      </c>
      <c r="C7" s="10">
        <v>3912059.67</v>
      </c>
      <c r="D7" s="10">
        <v>0</v>
      </c>
      <c r="E7" s="10">
        <f t="shared" si="0"/>
        <v>3912059.67</v>
      </c>
      <c r="F7" s="10">
        <v>2629372.1800000002</v>
      </c>
      <c r="G7" s="10">
        <v>2629372.1800000002</v>
      </c>
      <c r="H7" s="10">
        <f t="shared" si="1"/>
        <v>1282687.4899999998</v>
      </c>
    </row>
    <row r="8" spans="1:8" x14ac:dyDescent="0.2">
      <c r="A8" s="14">
        <v>1300</v>
      </c>
      <c r="B8" s="6" t="s">
        <v>27</v>
      </c>
      <c r="C8" s="10">
        <v>1622525.78</v>
      </c>
      <c r="D8" s="10">
        <v>132202</v>
      </c>
      <c r="E8" s="10">
        <f t="shared" si="0"/>
        <v>1754727.78</v>
      </c>
      <c r="F8" s="10">
        <v>532812.31000000006</v>
      </c>
      <c r="G8" s="10">
        <v>532812.31000000006</v>
      </c>
      <c r="H8" s="10">
        <f t="shared" si="1"/>
        <v>1221915.47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1704263.93</v>
      </c>
      <c r="D10" s="10">
        <v>-3600</v>
      </c>
      <c r="E10" s="10">
        <f t="shared" si="0"/>
        <v>1700663.93</v>
      </c>
      <c r="F10" s="10">
        <v>854592.45</v>
      </c>
      <c r="G10" s="10">
        <v>854592.45</v>
      </c>
      <c r="H10" s="10">
        <f t="shared" si="1"/>
        <v>846071.48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2186500</v>
      </c>
      <c r="D13" s="10">
        <f>SUM(D14:D22)</f>
        <v>-223873.8</v>
      </c>
      <c r="E13" s="10">
        <f t="shared" si="0"/>
        <v>1962626.2</v>
      </c>
      <c r="F13" s="10">
        <f>SUM(F14:F22)</f>
        <v>1042171.96</v>
      </c>
      <c r="G13" s="10">
        <f>SUM(G14:G22)</f>
        <v>1042171.96</v>
      </c>
      <c r="H13" s="10">
        <f t="shared" si="1"/>
        <v>920454.24</v>
      </c>
    </row>
    <row r="14" spans="1:8" x14ac:dyDescent="0.2">
      <c r="A14" s="14">
        <v>2100</v>
      </c>
      <c r="B14" s="6" t="s">
        <v>30</v>
      </c>
      <c r="C14" s="10">
        <v>165500</v>
      </c>
      <c r="D14" s="10">
        <v>0</v>
      </c>
      <c r="E14" s="10">
        <f t="shared" si="0"/>
        <v>165500</v>
      </c>
      <c r="F14" s="10">
        <v>68301.3</v>
      </c>
      <c r="G14" s="10">
        <v>68301.3</v>
      </c>
      <c r="H14" s="10">
        <f t="shared" si="1"/>
        <v>97198.7</v>
      </c>
    </row>
    <row r="15" spans="1:8" x14ac:dyDescent="0.2">
      <c r="A15" s="14">
        <v>2200</v>
      </c>
      <c r="B15" s="6" t="s">
        <v>31</v>
      </c>
      <c r="C15" s="10">
        <v>25000</v>
      </c>
      <c r="D15" s="10">
        <v>0</v>
      </c>
      <c r="E15" s="10">
        <f t="shared" si="0"/>
        <v>25000</v>
      </c>
      <c r="F15" s="10">
        <v>5835</v>
      </c>
      <c r="G15" s="10">
        <v>5835</v>
      </c>
      <c r="H15" s="10">
        <f t="shared" si="1"/>
        <v>19165</v>
      </c>
    </row>
    <row r="16" spans="1:8" x14ac:dyDescent="0.2">
      <c r="A16" s="14">
        <v>2300</v>
      </c>
      <c r="B16" s="6" t="s">
        <v>32</v>
      </c>
      <c r="C16" s="10">
        <v>50000</v>
      </c>
      <c r="D16" s="10">
        <v>20000</v>
      </c>
      <c r="E16" s="10">
        <f t="shared" si="0"/>
        <v>70000</v>
      </c>
      <c r="F16" s="10">
        <v>59080</v>
      </c>
      <c r="G16" s="10">
        <v>59080</v>
      </c>
      <c r="H16" s="10">
        <f t="shared" si="1"/>
        <v>10920</v>
      </c>
    </row>
    <row r="17" spans="1:8" x14ac:dyDescent="0.2">
      <c r="A17" s="14">
        <v>2400</v>
      </c>
      <c r="B17" s="6" t="s">
        <v>33</v>
      </c>
      <c r="C17" s="10">
        <v>686000</v>
      </c>
      <c r="D17" s="10">
        <v>-155000</v>
      </c>
      <c r="E17" s="10">
        <f t="shared" si="0"/>
        <v>531000</v>
      </c>
      <c r="F17" s="10">
        <v>318241.52</v>
      </c>
      <c r="G17" s="10">
        <v>318241.52</v>
      </c>
      <c r="H17" s="10">
        <f t="shared" si="1"/>
        <v>212758.47999999998</v>
      </c>
    </row>
    <row r="18" spans="1:8" x14ac:dyDescent="0.2">
      <c r="A18" s="14">
        <v>2500</v>
      </c>
      <c r="B18" s="6" t="s">
        <v>34</v>
      </c>
      <c r="C18" s="10">
        <v>98500</v>
      </c>
      <c r="D18" s="10">
        <v>0</v>
      </c>
      <c r="E18" s="10">
        <f t="shared" si="0"/>
        <v>98500</v>
      </c>
      <c r="F18" s="10">
        <v>68967.5</v>
      </c>
      <c r="G18" s="10">
        <v>68967.5</v>
      </c>
      <c r="H18" s="10">
        <f t="shared" si="1"/>
        <v>29532.5</v>
      </c>
    </row>
    <row r="19" spans="1:8" x14ac:dyDescent="0.2">
      <c r="A19" s="14">
        <v>2600</v>
      </c>
      <c r="B19" s="6" t="s">
        <v>35</v>
      </c>
      <c r="C19" s="10">
        <v>700000</v>
      </c>
      <c r="D19" s="10">
        <v>-27600</v>
      </c>
      <c r="E19" s="10">
        <f t="shared" si="0"/>
        <v>672400</v>
      </c>
      <c r="F19" s="10">
        <v>296980.43</v>
      </c>
      <c r="G19" s="10">
        <v>296980.43</v>
      </c>
      <c r="H19" s="10">
        <f t="shared" si="1"/>
        <v>375419.57</v>
      </c>
    </row>
    <row r="20" spans="1:8" x14ac:dyDescent="0.2">
      <c r="A20" s="14">
        <v>2700</v>
      </c>
      <c r="B20" s="6" t="s">
        <v>36</v>
      </c>
      <c r="C20" s="10">
        <v>90000</v>
      </c>
      <c r="D20" s="10">
        <v>0</v>
      </c>
      <c r="E20" s="10">
        <f t="shared" si="0"/>
        <v>90000</v>
      </c>
      <c r="F20" s="10">
        <v>40462.239999999998</v>
      </c>
      <c r="G20" s="10">
        <v>40462.239999999998</v>
      </c>
      <c r="H20" s="10">
        <f t="shared" si="1"/>
        <v>49537.760000000002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371500</v>
      </c>
      <c r="D22" s="10">
        <v>-61273.8</v>
      </c>
      <c r="E22" s="10">
        <f t="shared" si="0"/>
        <v>310226.2</v>
      </c>
      <c r="F22" s="10">
        <v>184303.97</v>
      </c>
      <c r="G22" s="10">
        <v>184303.97</v>
      </c>
      <c r="H22" s="10">
        <f t="shared" si="1"/>
        <v>125922.23000000001</v>
      </c>
    </row>
    <row r="23" spans="1:8" x14ac:dyDescent="0.2">
      <c r="A23" s="13" t="s">
        <v>18</v>
      </c>
      <c r="B23" s="2"/>
      <c r="C23" s="10">
        <f>SUM(C24:C32)</f>
        <v>11660157.91</v>
      </c>
      <c r="D23" s="10">
        <f>SUM(D24:D32)</f>
        <v>37773.799999999988</v>
      </c>
      <c r="E23" s="10">
        <f t="shared" si="0"/>
        <v>11697931.710000001</v>
      </c>
      <c r="F23" s="10">
        <f>SUM(F24:F32)</f>
        <v>9600643.0100000016</v>
      </c>
      <c r="G23" s="10">
        <f>SUM(G24:G32)</f>
        <v>9600643.0100000016</v>
      </c>
      <c r="H23" s="10">
        <f t="shared" si="1"/>
        <v>2097288.6999999993</v>
      </c>
    </row>
    <row r="24" spans="1:8" x14ac:dyDescent="0.2">
      <c r="A24" s="14">
        <v>3100</v>
      </c>
      <c r="B24" s="6" t="s">
        <v>39</v>
      </c>
      <c r="C24" s="10">
        <v>8679255.2400000002</v>
      </c>
      <c r="D24" s="10">
        <v>0</v>
      </c>
      <c r="E24" s="10">
        <f t="shared" si="0"/>
        <v>8679255.2400000002</v>
      </c>
      <c r="F24" s="10">
        <v>7943222.6399999997</v>
      </c>
      <c r="G24" s="10">
        <v>7943222.6399999997</v>
      </c>
      <c r="H24" s="10">
        <f t="shared" si="1"/>
        <v>736032.60000000056</v>
      </c>
    </row>
    <row r="25" spans="1:8" x14ac:dyDescent="0.2">
      <c r="A25" s="14">
        <v>3200</v>
      </c>
      <c r="B25" s="6" t="s">
        <v>40</v>
      </c>
      <c r="C25" s="10">
        <v>155000</v>
      </c>
      <c r="D25" s="10">
        <v>-65000</v>
      </c>
      <c r="E25" s="10">
        <f t="shared" si="0"/>
        <v>90000</v>
      </c>
      <c r="F25" s="10">
        <v>18150.939999999999</v>
      </c>
      <c r="G25" s="10">
        <v>18150.939999999999</v>
      </c>
      <c r="H25" s="10">
        <f t="shared" si="1"/>
        <v>71849.06</v>
      </c>
    </row>
    <row r="26" spans="1:8" x14ac:dyDescent="0.2">
      <c r="A26" s="14">
        <v>3300</v>
      </c>
      <c r="B26" s="6" t="s">
        <v>41</v>
      </c>
      <c r="C26" s="10">
        <v>200000</v>
      </c>
      <c r="D26" s="10">
        <v>300000</v>
      </c>
      <c r="E26" s="10">
        <f t="shared" si="0"/>
        <v>500000</v>
      </c>
      <c r="F26" s="10">
        <v>99680</v>
      </c>
      <c r="G26" s="10">
        <v>99680</v>
      </c>
      <c r="H26" s="10">
        <f t="shared" si="1"/>
        <v>400320</v>
      </c>
    </row>
    <row r="27" spans="1:8" x14ac:dyDescent="0.2">
      <c r="A27" s="14">
        <v>3400</v>
      </c>
      <c r="B27" s="6" t="s">
        <v>42</v>
      </c>
      <c r="C27" s="10">
        <v>151000</v>
      </c>
      <c r="D27" s="10">
        <v>-56726.2</v>
      </c>
      <c r="E27" s="10">
        <f t="shared" si="0"/>
        <v>94273.8</v>
      </c>
      <c r="F27" s="10">
        <v>92815.48</v>
      </c>
      <c r="G27" s="10">
        <v>92815.48</v>
      </c>
      <c r="H27" s="10">
        <f t="shared" si="1"/>
        <v>1458.320000000007</v>
      </c>
    </row>
    <row r="28" spans="1:8" x14ac:dyDescent="0.2">
      <c r="A28" s="14">
        <v>3500</v>
      </c>
      <c r="B28" s="6" t="s">
        <v>43</v>
      </c>
      <c r="C28" s="10">
        <v>490500</v>
      </c>
      <c r="D28" s="10">
        <v>-140500</v>
      </c>
      <c r="E28" s="10">
        <f t="shared" si="0"/>
        <v>350000</v>
      </c>
      <c r="F28" s="10">
        <v>274120.09000000003</v>
      </c>
      <c r="G28" s="10">
        <v>274120.09000000003</v>
      </c>
      <c r="H28" s="10">
        <f t="shared" si="1"/>
        <v>75879.909999999974</v>
      </c>
    </row>
    <row r="29" spans="1:8" x14ac:dyDescent="0.2">
      <c r="A29" s="14">
        <v>3600</v>
      </c>
      <c r="B29" s="6" t="s">
        <v>44</v>
      </c>
      <c r="C29" s="10">
        <v>55700</v>
      </c>
      <c r="D29" s="10">
        <v>0</v>
      </c>
      <c r="E29" s="10">
        <f t="shared" si="0"/>
        <v>55700</v>
      </c>
      <c r="F29" s="10">
        <v>21820.05</v>
      </c>
      <c r="G29" s="10">
        <v>21820.05</v>
      </c>
      <c r="H29" s="10">
        <f t="shared" si="1"/>
        <v>33879.949999999997</v>
      </c>
    </row>
    <row r="30" spans="1:8" x14ac:dyDescent="0.2">
      <c r="A30" s="14">
        <v>3700</v>
      </c>
      <c r="B30" s="6" t="s">
        <v>45</v>
      </c>
      <c r="C30" s="10">
        <v>9000</v>
      </c>
      <c r="D30" s="10">
        <v>0</v>
      </c>
      <c r="E30" s="10">
        <f t="shared" si="0"/>
        <v>9000</v>
      </c>
      <c r="F30" s="10">
        <v>1852.46</v>
      </c>
      <c r="G30" s="10">
        <v>1852.46</v>
      </c>
      <c r="H30" s="10">
        <f t="shared" si="1"/>
        <v>7147.54</v>
      </c>
    </row>
    <row r="31" spans="1:8" x14ac:dyDescent="0.2">
      <c r="A31" s="14">
        <v>3800</v>
      </c>
      <c r="B31" s="6" t="s">
        <v>46</v>
      </c>
      <c r="C31" s="10">
        <v>1500</v>
      </c>
      <c r="D31" s="10">
        <v>0</v>
      </c>
      <c r="E31" s="10">
        <f t="shared" si="0"/>
        <v>1500</v>
      </c>
      <c r="F31" s="10">
        <v>0</v>
      </c>
      <c r="G31" s="10">
        <v>0</v>
      </c>
      <c r="H31" s="10">
        <f t="shared" si="1"/>
        <v>1500</v>
      </c>
    </row>
    <row r="32" spans="1:8" x14ac:dyDescent="0.2">
      <c r="A32" s="14">
        <v>3900</v>
      </c>
      <c r="B32" s="6" t="s">
        <v>0</v>
      </c>
      <c r="C32" s="10">
        <v>1918202.67</v>
      </c>
      <c r="D32" s="10">
        <v>0</v>
      </c>
      <c r="E32" s="10">
        <f t="shared" si="0"/>
        <v>1918202.67</v>
      </c>
      <c r="F32" s="10">
        <v>1148981.3500000001</v>
      </c>
      <c r="G32" s="10">
        <v>1148981.3500000001</v>
      </c>
      <c r="H32" s="10">
        <f t="shared" si="1"/>
        <v>769221.31999999983</v>
      </c>
    </row>
    <row r="33" spans="1:8" x14ac:dyDescent="0.2">
      <c r="A33" s="13" t="s">
        <v>19</v>
      </c>
      <c r="B33" s="2"/>
      <c r="C33" s="10">
        <f>SUM(C34:C42)</f>
        <v>61035.32</v>
      </c>
      <c r="D33" s="10">
        <f>SUM(D34:D42)</f>
        <v>46500</v>
      </c>
      <c r="E33" s="10">
        <f t="shared" si="0"/>
        <v>107535.32</v>
      </c>
      <c r="F33" s="10">
        <f>SUM(F34:F42)</f>
        <v>59722.46</v>
      </c>
      <c r="G33" s="10">
        <f>SUM(G34:G42)</f>
        <v>59722.46</v>
      </c>
      <c r="H33" s="10">
        <f t="shared" si="1"/>
        <v>47812.860000000008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46500</v>
      </c>
      <c r="E37" s="10">
        <f t="shared" si="0"/>
        <v>46500</v>
      </c>
      <c r="F37" s="10">
        <v>0</v>
      </c>
      <c r="G37" s="10">
        <v>0</v>
      </c>
      <c r="H37" s="10">
        <f t="shared" si="1"/>
        <v>46500</v>
      </c>
    </row>
    <row r="38" spans="1:8" x14ac:dyDescent="0.2">
      <c r="A38" s="14">
        <v>4500</v>
      </c>
      <c r="B38" s="6" t="s">
        <v>7</v>
      </c>
      <c r="C38" s="10">
        <v>61035.32</v>
      </c>
      <c r="D38" s="10">
        <v>0</v>
      </c>
      <c r="E38" s="10">
        <f t="shared" si="0"/>
        <v>61035.32</v>
      </c>
      <c r="F38" s="10">
        <v>59722.46</v>
      </c>
      <c r="G38" s="10">
        <v>59722.46</v>
      </c>
      <c r="H38" s="10">
        <f t="shared" si="1"/>
        <v>1312.8600000000006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120000</v>
      </c>
      <c r="D43" s="10">
        <f>SUM(D44:D52)</f>
        <v>94000</v>
      </c>
      <c r="E43" s="10">
        <f t="shared" si="0"/>
        <v>214000</v>
      </c>
      <c r="F43" s="10">
        <f>SUM(F44:F52)</f>
        <v>93986.55</v>
      </c>
      <c r="G43" s="10">
        <f>SUM(G44:G52)</f>
        <v>93986.55</v>
      </c>
      <c r="H43" s="10">
        <f t="shared" si="1"/>
        <v>120013.45</v>
      </c>
    </row>
    <row r="44" spans="1:8" x14ac:dyDescent="0.2">
      <c r="A44" s="14">
        <v>5100</v>
      </c>
      <c r="B44" s="6" t="s">
        <v>54</v>
      </c>
      <c r="C44" s="10">
        <v>46000</v>
      </c>
      <c r="D44" s="10">
        <v>0</v>
      </c>
      <c r="E44" s="10">
        <f t="shared" si="0"/>
        <v>46000</v>
      </c>
      <c r="F44" s="10">
        <v>0</v>
      </c>
      <c r="G44" s="10">
        <v>0</v>
      </c>
      <c r="H44" s="10">
        <f t="shared" si="1"/>
        <v>46000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44000</v>
      </c>
      <c r="D47" s="10">
        <v>0</v>
      </c>
      <c r="E47" s="10">
        <f t="shared" si="0"/>
        <v>44000</v>
      </c>
      <c r="F47" s="10">
        <v>0</v>
      </c>
      <c r="G47" s="10">
        <v>0</v>
      </c>
      <c r="H47" s="10">
        <f t="shared" si="1"/>
        <v>44000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30000</v>
      </c>
      <c r="D49" s="10">
        <v>94000</v>
      </c>
      <c r="E49" s="10">
        <f t="shared" si="0"/>
        <v>124000</v>
      </c>
      <c r="F49" s="10">
        <v>93986.55</v>
      </c>
      <c r="G49" s="10">
        <v>93986.55</v>
      </c>
      <c r="H49" s="10">
        <f t="shared" si="1"/>
        <v>30013.449999999997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24563238.66</v>
      </c>
      <c r="D77" s="12">
        <f t="shared" si="4"/>
        <v>0</v>
      </c>
      <c r="E77" s="12">
        <f t="shared" si="4"/>
        <v>24563238.66</v>
      </c>
      <c r="F77" s="12">
        <f t="shared" si="4"/>
        <v>16582496.930000003</v>
      </c>
      <c r="G77" s="12">
        <f t="shared" si="4"/>
        <v>16582496.930000003</v>
      </c>
      <c r="H77" s="12">
        <f t="shared" si="4"/>
        <v>7980741.7299999995</v>
      </c>
    </row>
    <row r="78" spans="1:8" x14ac:dyDescent="0.2">
      <c r="B78" s="15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2020-10-23T21:27:02Z</cp:lastPrinted>
  <dcterms:created xsi:type="dcterms:W3CDTF">2014-02-10T03:37:14Z</dcterms:created>
  <dcterms:modified xsi:type="dcterms:W3CDTF">2020-11-10T16:33:55Z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